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9.21\FolderRedirection$\mwhite\Desktop\Budget_2024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0" i="1" l="1"/>
  <c r="G19" i="1"/>
  <c r="G10" i="1" l="1"/>
  <c r="L10" i="1"/>
  <c r="M10" i="1" l="1"/>
  <c r="L21" i="1"/>
  <c r="G21" i="1"/>
  <c r="L11" i="1"/>
  <c r="L12" i="1"/>
  <c r="L13" i="1"/>
  <c r="L14" i="1"/>
  <c r="L15" i="1"/>
  <c r="L16" i="1"/>
  <c r="L17" i="1"/>
  <c r="L18" i="1"/>
  <c r="L19" i="1"/>
  <c r="L20" i="1"/>
  <c r="L9" i="1"/>
  <c r="G9" i="1"/>
  <c r="G15" i="1"/>
  <c r="G16" i="1"/>
  <c r="G17" i="1"/>
  <c r="G18" i="1"/>
  <c r="G14" i="1"/>
  <c r="G13" i="1"/>
  <c r="G12" i="1"/>
  <c r="G11" i="1"/>
  <c r="M21" i="1" l="1"/>
  <c r="M17" i="1"/>
  <c r="M13" i="1"/>
  <c r="M19" i="1" l="1"/>
  <c r="M16" i="1"/>
  <c r="M20" i="1"/>
  <c r="M14" i="1"/>
  <c r="M12" i="1"/>
  <c r="M11" i="1"/>
  <c r="M9" i="1"/>
  <c r="M18" i="1"/>
  <c r="M15" i="1"/>
</calcChain>
</file>

<file path=xl/sharedStrings.xml><?xml version="1.0" encoding="utf-8"?>
<sst xmlns="http://schemas.openxmlformats.org/spreadsheetml/2006/main" count="39" uniqueCount="32">
  <si>
    <t>Office Held</t>
  </si>
  <si>
    <t>Salary</t>
  </si>
  <si>
    <t>Increase</t>
  </si>
  <si>
    <t>(Decrease)</t>
  </si>
  <si>
    <t>County Judge</t>
  </si>
  <si>
    <t>Commissioner Pct. #1</t>
  </si>
  <si>
    <t>Commissioner Pct. #2</t>
  </si>
  <si>
    <t>Commissioner Pct. #3</t>
  </si>
  <si>
    <t>Commissioner Pct. #4</t>
  </si>
  <si>
    <t>County Clerk</t>
  </si>
  <si>
    <t>District Clerk</t>
  </si>
  <si>
    <t>Justice of the Peace</t>
  </si>
  <si>
    <t>County Treasurer</t>
  </si>
  <si>
    <t>Tax Collector</t>
  </si>
  <si>
    <t>Constable</t>
  </si>
  <si>
    <t>Sheriff</t>
  </si>
  <si>
    <t xml:space="preserve"> State</t>
  </si>
  <si>
    <t>State</t>
  </si>
  <si>
    <t>Suppl.</t>
  </si>
  <si>
    <t>Total</t>
  </si>
  <si>
    <t>Travel</t>
  </si>
  <si>
    <t>Allow</t>
  </si>
  <si>
    <t xml:space="preserve">City </t>
  </si>
  <si>
    <t>Supp</t>
  </si>
  <si>
    <t>County Attorney</t>
  </si>
  <si>
    <t>City</t>
  </si>
  <si>
    <t>Supp.</t>
  </si>
  <si>
    <t>Certificate</t>
  </si>
  <si>
    <t>Pay</t>
  </si>
  <si>
    <t>In compliance with Section 152.013 of the Local Government Code, the Franklin County Commissioners' Court hereby gives notice of salary</t>
  </si>
  <si>
    <t xml:space="preserve"> and travel allowance increases for all elected officials.  A Public hearing is set prior to approval of the Elected Officials' salaries and travel for FY 2024 on</t>
  </si>
  <si>
    <t xml:space="preserve">                         Monday, September 11, 2023 at 9 a.m. in the County Courtroom at the Franklin County Courthouse, 200 N Kaufman, Mt. Vernon, 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</si>
</sst>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/>
    <xf numFmtId="0" fontId="1" fillId="0" borderId="6" xfId="0" applyFont="1" applyBorder="1"/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0" fillId="0" borderId="0" xfId="0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view="pageLayout" zoomScaleNormal="100" workbookViewId="0">
      <selection activeCell="G21" sqref="G21"/>
    </sheetView>
  </sheetViews>
  <sheetFormatPr defaultRowHeight="15" x14ac:dyDescent="0.25"/>
  <cols>
    <col min="1" max="1" width="17.85546875" customWidth="1"/>
    <col min="2" max="2" width="10" customWidth="1"/>
    <col min="3" max="3" width="9.28515625" customWidth="1"/>
    <col min="4" max="5" width="8.85546875" customWidth="1"/>
    <col min="6" max="6" width="7.42578125" customWidth="1"/>
    <col min="7" max="7" width="8.42578125" customWidth="1"/>
    <col min="8" max="8" width="7.85546875" customWidth="1"/>
    <col min="9" max="9" width="6.7109375" customWidth="1"/>
    <col min="10" max="10" width="8" customWidth="1"/>
    <col min="11" max="11" width="6.42578125" customWidth="1"/>
    <col min="12" max="12" width="9.5703125" customWidth="1"/>
    <col min="13" max="13" width="9" customWidth="1"/>
  </cols>
  <sheetData>
    <row r="1" spans="1:14" ht="15" customHeight="1" x14ac:dyDescent="0.25">
      <c r="A1" s="23"/>
      <c r="N1" s="1"/>
    </row>
    <row r="2" spans="1:14" x14ac:dyDescent="0.2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</row>
    <row r="3" spans="1:14" x14ac:dyDescent="0.25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4" x14ac:dyDescent="0.2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"/>
    </row>
    <row r="5" spans="1:14" x14ac:dyDescent="0.25">
      <c r="A5" s="1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x14ac:dyDescent="0.25">
      <c r="A6" s="22"/>
      <c r="B6" s="13"/>
      <c r="C6" s="13"/>
      <c r="D6" s="13"/>
      <c r="E6" s="13"/>
      <c r="F6" s="13"/>
      <c r="G6" s="17" t="s">
        <v>19</v>
      </c>
      <c r="H6" s="13"/>
      <c r="I6" s="13"/>
      <c r="J6" s="13"/>
      <c r="K6" s="13"/>
      <c r="L6" s="17" t="s">
        <v>19</v>
      </c>
      <c r="M6" s="13"/>
      <c r="N6" s="1"/>
    </row>
    <row r="7" spans="1:14" x14ac:dyDescent="0.25">
      <c r="A7" s="4"/>
      <c r="B7" s="3">
        <v>2024</v>
      </c>
      <c r="C7" s="4" t="s">
        <v>16</v>
      </c>
      <c r="D7" s="4" t="s">
        <v>20</v>
      </c>
      <c r="E7" s="5" t="s">
        <v>27</v>
      </c>
      <c r="F7" s="5" t="s">
        <v>25</v>
      </c>
      <c r="G7" s="4">
        <v>2024</v>
      </c>
      <c r="H7" s="4">
        <v>2023</v>
      </c>
      <c r="I7" s="5" t="s">
        <v>17</v>
      </c>
      <c r="J7" s="4" t="s">
        <v>20</v>
      </c>
      <c r="K7" s="4" t="s">
        <v>22</v>
      </c>
      <c r="L7" s="5">
        <v>2023</v>
      </c>
      <c r="M7" s="4" t="s">
        <v>2</v>
      </c>
      <c r="N7" s="1"/>
    </row>
    <row r="8" spans="1:14" x14ac:dyDescent="0.25">
      <c r="A8" s="6" t="s">
        <v>0</v>
      </c>
      <c r="B8" s="17" t="s">
        <v>1</v>
      </c>
      <c r="C8" s="21" t="s">
        <v>18</v>
      </c>
      <c r="D8" s="6" t="s">
        <v>21</v>
      </c>
      <c r="E8" s="6" t="s">
        <v>28</v>
      </c>
      <c r="F8" s="6" t="s">
        <v>26</v>
      </c>
      <c r="G8" s="7" t="s">
        <v>1</v>
      </c>
      <c r="H8" s="6" t="s">
        <v>1</v>
      </c>
      <c r="I8" s="6" t="s">
        <v>18</v>
      </c>
      <c r="J8" s="7" t="s">
        <v>21</v>
      </c>
      <c r="K8" s="6" t="s">
        <v>23</v>
      </c>
      <c r="L8" s="7" t="s">
        <v>1</v>
      </c>
      <c r="M8" s="6" t="s">
        <v>3</v>
      </c>
      <c r="N8" s="1"/>
    </row>
    <row r="9" spans="1:14" x14ac:dyDescent="0.25">
      <c r="A9" s="8" t="s">
        <v>4</v>
      </c>
      <c r="B9" s="9">
        <v>67227</v>
      </c>
      <c r="C9" s="10">
        <v>25200</v>
      </c>
      <c r="D9" s="10"/>
      <c r="E9" s="10"/>
      <c r="F9" s="10"/>
      <c r="G9" s="10">
        <f>SUM(B9+C9+D9 +F9)</f>
        <v>92427</v>
      </c>
      <c r="H9" s="10">
        <v>61227</v>
      </c>
      <c r="I9" s="10">
        <v>25200</v>
      </c>
      <c r="J9" s="10"/>
      <c r="K9" s="10"/>
      <c r="L9" s="11">
        <f t="shared" ref="L9:L21" si="0">SUM(H9+I9+J9+K9)</f>
        <v>86427</v>
      </c>
      <c r="M9" s="12">
        <f t="shared" ref="M9:M21" si="1">SUM(G9-L9)</f>
        <v>6000</v>
      </c>
      <c r="N9" s="1"/>
    </row>
    <row r="10" spans="1:14" x14ac:dyDescent="0.25">
      <c r="A10" s="13" t="s">
        <v>15</v>
      </c>
      <c r="B10" s="14">
        <v>75000</v>
      </c>
      <c r="C10" s="15"/>
      <c r="D10" s="15"/>
      <c r="E10" s="15">
        <v>3900</v>
      </c>
      <c r="F10" s="15">
        <v>11612</v>
      </c>
      <c r="G10" s="15">
        <f>SUM(B10+C10+D10,E10,F10)</f>
        <v>90512</v>
      </c>
      <c r="H10" s="15">
        <v>62480</v>
      </c>
      <c r="I10" s="15"/>
      <c r="J10" s="15"/>
      <c r="K10" s="15">
        <v>11612</v>
      </c>
      <c r="L10" s="11">
        <f t="shared" si="0"/>
        <v>74092</v>
      </c>
      <c r="M10" s="12">
        <f t="shared" si="1"/>
        <v>16420</v>
      </c>
      <c r="N10" s="1"/>
    </row>
    <row r="11" spans="1:14" x14ac:dyDescent="0.25">
      <c r="A11" s="13" t="s">
        <v>5</v>
      </c>
      <c r="B11" s="14">
        <v>62100</v>
      </c>
      <c r="C11" s="15"/>
      <c r="D11" s="15">
        <v>14400</v>
      </c>
      <c r="E11" s="15"/>
      <c r="F11" s="15"/>
      <c r="G11" s="15">
        <f t="shared" ref="G11:G18" si="2">SUM(B11+C11+D11,F11)</f>
        <v>76500</v>
      </c>
      <c r="H11" s="15">
        <v>56100</v>
      </c>
      <c r="I11" s="15"/>
      <c r="J11" s="15">
        <v>12000</v>
      </c>
      <c r="K11" s="15"/>
      <c r="L11" s="11">
        <f t="shared" si="0"/>
        <v>68100</v>
      </c>
      <c r="M11" s="16">
        <f t="shared" si="1"/>
        <v>8400</v>
      </c>
      <c r="N11" s="1"/>
    </row>
    <row r="12" spans="1:14" x14ac:dyDescent="0.25">
      <c r="A12" s="13" t="s">
        <v>6</v>
      </c>
      <c r="B12" s="14">
        <v>62100</v>
      </c>
      <c r="C12" s="15"/>
      <c r="D12" s="15">
        <v>10800</v>
      </c>
      <c r="E12" s="15"/>
      <c r="F12" s="15"/>
      <c r="G12" s="15">
        <f t="shared" si="2"/>
        <v>72900</v>
      </c>
      <c r="H12" s="15">
        <v>56100</v>
      </c>
      <c r="I12" s="15"/>
      <c r="J12" s="15">
        <v>10800</v>
      </c>
      <c r="K12" s="15"/>
      <c r="L12" s="11">
        <f t="shared" si="0"/>
        <v>66900</v>
      </c>
      <c r="M12" s="16">
        <f t="shared" si="1"/>
        <v>6000</v>
      </c>
      <c r="N12" s="1"/>
    </row>
    <row r="13" spans="1:14" x14ac:dyDescent="0.25">
      <c r="A13" s="13" t="s">
        <v>7</v>
      </c>
      <c r="B13" s="14">
        <v>62100</v>
      </c>
      <c r="C13" s="15"/>
      <c r="D13" s="15">
        <v>14400</v>
      </c>
      <c r="E13" s="15"/>
      <c r="F13" s="15"/>
      <c r="G13" s="15">
        <f t="shared" si="2"/>
        <v>76500</v>
      </c>
      <c r="H13" s="15">
        <v>56100</v>
      </c>
      <c r="I13" s="15"/>
      <c r="J13" s="15">
        <v>12000</v>
      </c>
      <c r="K13" s="15"/>
      <c r="L13" s="11">
        <f t="shared" si="0"/>
        <v>68100</v>
      </c>
      <c r="M13" s="16">
        <f t="shared" si="1"/>
        <v>8400</v>
      </c>
      <c r="N13" s="1"/>
    </row>
    <row r="14" spans="1:14" x14ac:dyDescent="0.25">
      <c r="A14" s="13" t="s">
        <v>8</v>
      </c>
      <c r="B14" s="14">
        <v>62100</v>
      </c>
      <c r="C14" s="15"/>
      <c r="D14" s="15">
        <v>12000</v>
      </c>
      <c r="E14" s="15"/>
      <c r="F14" s="15"/>
      <c r="G14" s="15">
        <f t="shared" si="2"/>
        <v>74100</v>
      </c>
      <c r="H14" s="15">
        <v>56100</v>
      </c>
      <c r="I14" s="15"/>
      <c r="J14" s="15">
        <v>13200</v>
      </c>
      <c r="K14" s="15"/>
      <c r="L14" s="11">
        <f t="shared" si="0"/>
        <v>69300</v>
      </c>
      <c r="M14" s="16">
        <f t="shared" si="1"/>
        <v>4800</v>
      </c>
      <c r="N14" s="1"/>
    </row>
    <row r="15" spans="1:14" x14ac:dyDescent="0.25">
      <c r="A15" s="13" t="s">
        <v>9</v>
      </c>
      <c r="B15" s="14">
        <v>62100</v>
      </c>
      <c r="C15" s="15"/>
      <c r="D15" s="15"/>
      <c r="E15" s="15"/>
      <c r="F15" s="15"/>
      <c r="G15" s="15">
        <f t="shared" si="2"/>
        <v>62100</v>
      </c>
      <c r="H15" s="15">
        <v>56100</v>
      </c>
      <c r="I15" s="15"/>
      <c r="J15" s="15"/>
      <c r="K15" s="15"/>
      <c r="L15" s="11">
        <f t="shared" si="0"/>
        <v>56100</v>
      </c>
      <c r="M15" s="16">
        <f t="shared" si="1"/>
        <v>6000</v>
      </c>
      <c r="N15" s="1"/>
    </row>
    <row r="16" spans="1:14" x14ac:dyDescent="0.25">
      <c r="A16" s="13" t="s">
        <v>10</v>
      </c>
      <c r="B16" s="14">
        <v>62100</v>
      </c>
      <c r="C16" s="15"/>
      <c r="D16" s="15"/>
      <c r="E16" s="15"/>
      <c r="F16" s="15"/>
      <c r="G16" s="15">
        <f t="shared" si="2"/>
        <v>62100</v>
      </c>
      <c r="H16" s="15">
        <v>56100</v>
      </c>
      <c r="I16" s="15"/>
      <c r="J16" s="15"/>
      <c r="K16" s="15"/>
      <c r="L16" s="11">
        <f t="shared" si="0"/>
        <v>56100</v>
      </c>
      <c r="M16" s="16">
        <f t="shared" si="1"/>
        <v>6000</v>
      </c>
      <c r="N16" s="1"/>
    </row>
    <row r="17" spans="1:14" x14ac:dyDescent="0.25">
      <c r="A17" s="13" t="s">
        <v>11</v>
      </c>
      <c r="B17" s="14">
        <v>62100</v>
      </c>
      <c r="C17" s="15"/>
      <c r="D17" s="15"/>
      <c r="E17" s="15"/>
      <c r="F17" s="15"/>
      <c r="G17" s="15">
        <f t="shared" si="2"/>
        <v>62100</v>
      </c>
      <c r="H17" s="15">
        <v>56100</v>
      </c>
      <c r="I17" s="17"/>
      <c r="J17" s="17"/>
      <c r="K17" s="15"/>
      <c r="L17" s="11">
        <f t="shared" si="0"/>
        <v>56100</v>
      </c>
      <c r="M17" s="16">
        <f t="shared" si="1"/>
        <v>6000</v>
      </c>
      <c r="N17" s="1"/>
    </row>
    <row r="18" spans="1:14" x14ac:dyDescent="0.25">
      <c r="A18" s="13" t="s">
        <v>12</v>
      </c>
      <c r="B18" s="14">
        <v>62100</v>
      </c>
      <c r="C18" s="15"/>
      <c r="D18" s="15"/>
      <c r="E18" s="15"/>
      <c r="F18" s="15"/>
      <c r="G18" s="15">
        <f t="shared" si="2"/>
        <v>62100</v>
      </c>
      <c r="H18" s="15">
        <v>56100</v>
      </c>
      <c r="I18" s="17"/>
      <c r="J18" s="17"/>
      <c r="K18" s="15"/>
      <c r="L18" s="11">
        <f t="shared" si="0"/>
        <v>56100</v>
      </c>
      <c r="M18" s="16">
        <f t="shared" si="1"/>
        <v>6000</v>
      </c>
      <c r="N18" s="1"/>
    </row>
    <row r="19" spans="1:14" x14ac:dyDescent="0.25">
      <c r="A19" s="13" t="s">
        <v>13</v>
      </c>
      <c r="B19" s="14">
        <v>62100</v>
      </c>
      <c r="C19" s="15"/>
      <c r="D19" s="15"/>
      <c r="E19" s="15"/>
      <c r="F19" s="15"/>
      <c r="G19" s="15">
        <f>SUM(B19+C19+D19,E19,F19)</f>
        <v>62100</v>
      </c>
      <c r="H19" s="15">
        <v>56100</v>
      </c>
      <c r="I19" s="15"/>
      <c r="J19" s="15"/>
      <c r="K19" s="15"/>
      <c r="L19" s="11">
        <f t="shared" si="0"/>
        <v>56100</v>
      </c>
      <c r="M19" s="16">
        <f t="shared" si="1"/>
        <v>6000</v>
      </c>
      <c r="N19" s="1"/>
    </row>
    <row r="20" spans="1:14" x14ac:dyDescent="0.25">
      <c r="A20" s="13" t="s">
        <v>14</v>
      </c>
      <c r="B20" s="14">
        <v>62100</v>
      </c>
      <c r="C20" s="15"/>
      <c r="D20" s="15"/>
      <c r="E20" s="15">
        <v>3900</v>
      </c>
      <c r="F20" s="15"/>
      <c r="G20" s="15">
        <f>SUM(B20+C20+D20,E20,F20)</f>
        <v>66000</v>
      </c>
      <c r="H20" s="15">
        <v>56100</v>
      </c>
      <c r="I20" s="15"/>
      <c r="J20" s="15"/>
      <c r="K20" s="15"/>
      <c r="L20" s="11">
        <f t="shared" si="0"/>
        <v>56100</v>
      </c>
      <c r="M20" s="16">
        <f t="shared" si="1"/>
        <v>9900</v>
      </c>
      <c r="N20" s="1"/>
    </row>
    <row r="21" spans="1:14" x14ac:dyDescent="0.25">
      <c r="A21" s="13" t="s">
        <v>24</v>
      </c>
      <c r="B21" s="14">
        <v>62100</v>
      </c>
      <c r="C21" s="15">
        <v>23333</v>
      </c>
      <c r="D21" s="15"/>
      <c r="E21" s="15"/>
      <c r="F21" s="15"/>
      <c r="G21" s="15">
        <f>SUM(B21+C21+D21,F21)</f>
        <v>85433</v>
      </c>
      <c r="H21" s="15">
        <v>56100</v>
      </c>
      <c r="I21" s="15">
        <v>23333</v>
      </c>
      <c r="J21" s="15"/>
      <c r="K21" s="15"/>
      <c r="L21" s="11">
        <f t="shared" si="0"/>
        <v>79433</v>
      </c>
      <c r="M21" s="16">
        <f t="shared" si="1"/>
        <v>6000</v>
      </c>
      <c r="N21" s="1"/>
    </row>
    <row r="22" spans="1:14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"/>
    </row>
  </sheetData>
  <mergeCells count="3">
    <mergeCell ref="A2:M2"/>
    <mergeCell ref="A3:M3"/>
    <mergeCell ref="A4:M4"/>
  </mergeCells>
  <pageMargins left="1" right="1" top="1" bottom="1" header="0.5" footer="0.5"/>
  <pageSetup scale="96" fitToHeight="0" orientation="landscape" r:id="rId1"/>
  <headerFooter>
    <oddHeader>&amp;C&amp;"-,Bold"FRANKLIN COUNTY, TEXAS
ELECTED OFFICIAL PROPOSED SALARY/TRAVEL CHANGES FOR FY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Davis</dc:creator>
  <cp:lastModifiedBy>Marla White</cp:lastModifiedBy>
  <cp:lastPrinted>2023-08-11T14:07:59Z</cp:lastPrinted>
  <dcterms:created xsi:type="dcterms:W3CDTF">2021-06-15T17:07:21Z</dcterms:created>
  <dcterms:modified xsi:type="dcterms:W3CDTF">2023-09-01T17:27:10Z</dcterms:modified>
</cp:coreProperties>
</file>